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cost" sheetId="1" state="visible" r:id="rId1"/>
    <sheet xmlns:r="http://schemas.openxmlformats.org/officeDocument/2006/relationships" name="Price ban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sz val="16"/>
    </font>
    <font>
      <color rgb="006B6B6B"/>
      <sz val="10"/>
    </font>
    <font>
      <b val="1"/>
    </font>
    <font/>
  </fonts>
  <fills count="5">
    <fill>
      <patternFill/>
    </fill>
    <fill>
      <patternFill patternType="gray125"/>
    </fill>
    <fill>
      <patternFill patternType="solid">
        <fgColor rgb="00FFE32E"/>
      </patternFill>
    </fill>
    <fill>
      <patternFill patternType="solid">
        <fgColor rgb="00FFFBE5"/>
      </patternFill>
    </fill>
    <fill>
      <patternFill patternType="solid">
        <fgColor rgb="00EEF4E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3" fillId="0" borderId="1" pivotButton="0" quotePrefix="0" xfId="0"/>
    <xf numFmtId="0" fontId="0" fillId="3" borderId="1" pivotButton="0" quotePrefix="0" xfId="0"/>
    <xf numFmtId="0" fontId="2" fillId="0" borderId="1" applyAlignment="1" pivotButton="0" quotePrefix="0" xfId="0">
      <alignment wrapText="1"/>
    </xf>
    <xf numFmtId="164" fontId="0" fillId="3" borderId="1" pivotButton="0" quotePrefix="0" xfId="0"/>
    <xf numFmtId="3" fontId="4" fillId="4" borderId="1" pivotButton="0" quotePrefix="0" xfId="0"/>
    <xf numFmtId="0" fontId="2" fillId="0" borderId="1" pivotButton="0" quotePrefix="0" xfId="0"/>
    <xf numFmtId="3" fontId="3" fillId="4" borderId="1" pivotButton="0" quotePrefix="0" xfId="0"/>
    <xf numFmtId="0" fontId="3" fillId="0" borderId="0" pivotButton="0" quotePrefix="0" xfId="0"/>
    <xf numFmtId="0" fontId="0" fillId="4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60" customWidth="1" min="3" max="3"/>
  </cols>
  <sheetData>
    <row r="1">
      <c r="A1" s="1" t="inlineStr">
        <is>
          <t>TeamUp cost calculator</t>
        </is>
      </c>
    </row>
    <row r="2">
      <c r="A2" s="2" t="inlineStr">
        <is>
          <t>Fill in the yellow cells. Prices from goteamup.com, checked 26 October 2026; always confirm the current price. Template from andrewwallis.com</t>
        </is>
      </c>
    </row>
    <row r="4">
      <c r="A4" s="3" t="inlineStr">
        <is>
          <t>Your business</t>
        </is>
      </c>
      <c r="B4" s="3" t="inlineStr">
        <is>
          <t>Your numbers</t>
        </is>
      </c>
      <c r="C4" s="3" t="inlineStr">
        <is>
          <t>Notes</t>
        </is>
      </c>
    </row>
    <row r="5">
      <c r="A5" s="4" t="inlineStr">
        <is>
          <t>Currency</t>
        </is>
      </c>
      <c r="B5" s="5" t="inlineStr">
        <is>
          <t>USD</t>
        </is>
      </c>
      <c r="C5" s="6" t="inlineStr">
        <is>
          <t>USD or GBP</t>
        </is>
      </c>
    </row>
    <row r="6">
      <c r="A6" s="4" t="inlineStr">
        <is>
          <t>Active customers last month</t>
        </is>
      </c>
      <c r="B6" s="5" t="n">
        <v>150</v>
      </c>
      <c r="C6" s="6" t="inlineStr">
        <is>
          <t>Anyone who booked or bought in the month, counted once</t>
        </is>
      </c>
    </row>
    <row r="7">
      <c r="A7" s="4" t="inlineStr">
        <is>
          <t>Custom branded app?</t>
        </is>
      </c>
      <c r="B7" s="5" t="inlineStr">
        <is>
          <t>Yes</t>
        </is>
      </c>
      <c r="C7" s="6" t="inlineStr">
        <is>
          <t>Yes or No</t>
        </is>
      </c>
    </row>
    <row r="8">
      <c r="A8" s="4" t="inlineStr">
        <is>
          <t>Branded app price a month</t>
        </is>
      </c>
      <c r="B8" s="5" t="n">
        <v>99</v>
      </c>
      <c r="C8" s="6" t="inlineStr">
        <is>
          <t>US price is $99; confirm your currency with TeamUp</t>
        </is>
      </c>
    </row>
    <row r="9">
      <c r="A9" s="4" t="inlineStr">
        <is>
          <t>Marketing Suite?</t>
        </is>
      </c>
      <c r="B9" s="5" t="inlineStr">
        <is>
          <t>Yes</t>
        </is>
      </c>
      <c r="C9" s="6" t="inlineStr">
        <is>
          <t>Yes or No: CRM, AI receptionist, inbox and campaigns</t>
        </is>
      </c>
    </row>
    <row r="10">
      <c r="A10" s="4" t="inlineStr">
        <is>
          <t>Total card payments a month</t>
        </is>
      </c>
      <c r="B10" s="5" t="n">
        <v>15000</v>
      </c>
      <c r="C10" s="6" t="inlineStr">
        <is>
          <t>What members pay you by card each month</t>
        </is>
      </c>
    </row>
    <row r="11">
      <c r="A11" s="4" t="inlineStr">
        <is>
          <t>Number of card payments a month</t>
        </is>
      </c>
      <c r="B11" s="5" t="n">
        <v>150</v>
      </c>
      <c r="C11" s="6" t="inlineStr">
        <is>
          <t>Usually one per member</t>
        </is>
      </c>
    </row>
    <row r="12">
      <c r="A12" s="4" t="inlineStr">
        <is>
          <t>Card fee: percentage</t>
        </is>
      </c>
      <c r="B12" s="7" t="n">
        <v>0.029</v>
      </c>
      <c r="C12" s="6" t="inlineStr">
        <is>
          <t>Stripe: 2.9% in the US, 1.4% in the UK (check Stripe)</t>
        </is>
      </c>
    </row>
    <row r="13">
      <c r="A13" s="4" t="inlineStr">
        <is>
          <t>Card fee: fixed amount per payment</t>
        </is>
      </c>
      <c r="B13" s="5" t="n">
        <v>0.3</v>
      </c>
      <c r="C13" s="6" t="inlineStr">
        <is>
          <t>Stripe: 30¢ in the US, 20p in the UK (check Stripe)</t>
        </is>
      </c>
    </row>
    <row r="16">
      <c r="A16" s="3" t="inlineStr">
        <is>
          <t>Your monthly cost</t>
        </is>
      </c>
      <c r="B16" s="3" t="inlineStr">
        <is>
          <t>Amount</t>
        </is>
      </c>
      <c r="C16" s="3" t="inlineStr">
        <is>
          <t>How it is worked out</t>
        </is>
      </c>
    </row>
    <row r="17">
      <c r="A17" s="4" t="inlineStr">
        <is>
          <t>TeamUp plan</t>
        </is>
      </c>
      <c r="B17" s="8">
        <f>IF($B$5="GBP",INDEX('Price bands'!$D$5:$D$10,MATCH($B$6,'Price bands'!$A$5:$A$10,1)),INDEX('Price bands'!$C$5:$C$10,MATCH($B$6,'Price bands'!$A$5:$A$10,1)))</f>
        <v/>
      </c>
      <c r="C17" s="9" t="inlineStr">
        <is>
          <t>Your price band, from the next sheet</t>
        </is>
      </c>
    </row>
    <row r="18">
      <c r="A18" s="4" t="inlineStr">
        <is>
          <t>Custom branded app</t>
        </is>
      </c>
      <c r="B18" s="8">
        <f>IF($B$7="Yes",$B$8,0)</f>
        <v/>
      </c>
      <c r="C18" s="9" t="inlineStr"/>
    </row>
    <row r="19">
      <c r="A19" s="4" t="inlineStr">
        <is>
          <t>Marketing Suite</t>
        </is>
      </c>
      <c r="B19" s="8">
        <f>IF($B$9="Yes",IF($B$5="GBP",89,109),0)</f>
        <v/>
      </c>
      <c r="C19" s="9" t="inlineStr">
        <is>
          <t>$109 or £89 a month</t>
        </is>
      </c>
    </row>
    <row r="20">
      <c r="A20" s="4" t="inlineStr">
        <is>
          <t>Card fees</t>
        </is>
      </c>
      <c r="B20" s="8">
        <f>$B$10*$B$12+$B$11*$B$13</f>
        <v/>
      </c>
      <c r="C20" s="9" t="inlineStr">
        <is>
          <t>Paid to Stripe, not TeamUp</t>
        </is>
      </c>
    </row>
    <row r="21">
      <c r="A21" s="4" t="inlineStr">
        <is>
          <t>Total a month</t>
        </is>
      </c>
      <c r="B21" s="10">
        <f>SUM(B17:B20)</f>
        <v/>
      </c>
      <c r="C21" s="9" t="inlineStr"/>
    </row>
    <row r="22">
      <c r="A22" s="4" t="inlineStr">
        <is>
          <t>Software only (without card fees)</t>
        </is>
      </c>
      <c r="B22" s="8">
        <f>SUM(B17:B19)</f>
        <v/>
      </c>
      <c r="C22" s="9" t="inlineStr"/>
    </row>
    <row r="23">
      <c r="A23" s="4" t="inlineStr">
        <is>
          <t>Total a year</t>
        </is>
      </c>
      <c r="B23" s="10">
        <f>B21*12</f>
        <v/>
      </c>
      <c r="C23" s="9" t="inlineStr"/>
    </row>
    <row r="25">
      <c r="A25" s="11" t="inlineStr">
        <is>
          <t>Next price band starts at</t>
        </is>
      </c>
      <c r="B25" s="12">
        <f>IFERROR(INDEX('Price bands'!$A$5:$A$10,MATCH($B$6,'Price bands'!$A$5:$A$10,1)+1),"Top band")</f>
        <v/>
      </c>
      <c r="C25" s="2" t="inlineStr">
        <is>
          <t>Active customers. Plan for the higher price if you are close.</t>
        </is>
      </c>
    </row>
  </sheetData>
  <dataValidations count="2">
    <dataValidation sqref="B5" showDropDown="0" showInputMessage="0" showErrorMessage="0" allowBlank="0" type="list">
      <formula1>"USD,GBP"</formula1>
    </dataValidation>
    <dataValidation sqref="B7 B9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0" customWidth="1" min="4" max="4"/>
  </cols>
  <sheetData>
    <row r="1">
      <c r="A1" s="1" t="inlineStr">
        <is>
          <t>TeamUp price bands</t>
        </is>
      </c>
    </row>
    <row r="2">
      <c r="A2" s="2" t="inlineStr">
        <is>
          <t>Per month, by active customers. From goteamup.com/pricing, checked 26 October 2026.</t>
        </is>
      </c>
    </row>
    <row r="4">
      <c r="A4" s="3" t="inlineStr">
        <is>
          <t>From</t>
        </is>
      </c>
      <c r="B4" s="3" t="inlineStr">
        <is>
          <t>To</t>
        </is>
      </c>
      <c r="C4" s="3" t="inlineStr">
        <is>
          <t>USD</t>
        </is>
      </c>
      <c r="D4" s="3" t="inlineStr">
        <is>
          <t>GBP</t>
        </is>
      </c>
    </row>
    <row r="5">
      <c r="A5" s="13" t="n">
        <v>0</v>
      </c>
      <c r="B5" s="13" t="n">
        <v>100</v>
      </c>
      <c r="C5" s="13" t="n">
        <v>119</v>
      </c>
      <c r="D5" s="13" t="n">
        <v>99</v>
      </c>
    </row>
    <row r="6">
      <c r="A6" s="13" t="n">
        <v>101</v>
      </c>
      <c r="B6" s="13" t="n">
        <v>200</v>
      </c>
      <c r="C6" s="13" t="n">
        <v>189</v>
      </c>
      <c r="D6" s="13" t="n">
        <v>139</v>
      </c>
    </row>
    <row r="7">
      <c r="A7" s="13" t="n">
        <v>201</v>
      </c>
      <c r="B7" s="13" t="n">
        <v>300</v>
      </c>
      <c r="C7" s="13" t="n">
        <v>219</v>
      </c>
      <c r="D7" s="13" t="n">
        <v>179</v>
      </c>
    </row>
    <row r="8">
      <c r="A8" s="13" t="n">
        <v>301</v>
      </c>
      <c r="B8" s="13" t="n">
        <v>400</v>
      </c>
      <c r="C8" s="13" t="n">
        <v>249</v>
      </c>
      <c r="D8" s="13" t="n">
        <v>209</v>
      </c>
    </row>
    <row r="9">
      <c r="A9" s="13" t="n">
        <v>401</v>
      </c>
      <c r="B9" s="13" t="n">
        <v>500</v>
      </c>
      <c r="C9" s="13" t="n">
        <v>289</v>
      </c>
      <c r="D9" s="13" t="n">
        <v>249</v>
      </c>
    </row>
    <row r="10">
      <c r="A10" s="13" t="n">
        <v>501</v>
      </c>
      <c r="B10" s="13" t="inlineStr">
        <is>
          <t>and over</t>
        </is>
      </c>
      <c r="C10" s="13" t="n">
        <v>379</v>
      </c>
      <c r="D10" s="13" t="n">
        <v>299</v>
      </c>
    </row>
    <row r="13">
      <c r="A13" s="2" t="inlineStr">
        <is>
          <t>Add-ons: custom branded app $99 a month (US); Marketing Suite $109 / £89 a month.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2026-10-26T11:36:37Z</dcterms:created>
  <dcterms:modified xmlns:dcterms="http://purl.org/dc/terms/" xmlns:xsi="http://www.w3.org/2001/XMLSchema-instance" xsi:type="dcterms:W3CDTF">2026-10-26T11:36:37Z</dcterms:modified>
</cp:coreProperties>
</file>